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showHorizontalScroll="0" showVerticalScroll="0" showSheetTabs="0" xWindow="0" yWindow="0" windowWidth="28800" windowHeight="12140"/>
  </bookViews>
  <sheets>
    <sheet name="注文書（個別契約申込）" sheetId="6" r:id="rId1"/>
  </sheets>
  <definedNames>
    <definedName name="_xlnm.Print_Area" localSheetId="0">'注文書（個別契約申込）'!$B$1:$K$53</definedName>
  </definedNames>
  <calcPr calcId="152511"/>
</workbook>
</file>

<file path=xl/calcChain.xml><?xml version="1.0" encoding="utf-8"?>
<calcChain xmlns="http://schemas.openxmlformats.org/spreadsheetml/2006/main">
  <c r="I35" i="6" l="1"/>
  <c r="I34" i="6"/>
  <c r="G32" i="6" l="1"/>
  <c r="I33" i="6" l="1"/>
  <c r="I21" i="6" l="1"/>
  <c r="I22" i="6"/>
  <c r="I23" i="6"/>
  <c r="I24" i="6"/>
  <c r="I25" i="6"/>
  <c r="I26" i="6"/>
  <c r="I27" i="6"/>
  <c r="I28" i="6"/>
  <c r="I29" i="6"/>
  <c r="I30" i="6"/>
  <c r="I31" i="6"/>
  <c r="E32" i="6"/>
  <c r="I40" i="6"/>
  <c r="I20" i="6"/>
  <c r="I32" i="6" l="1"/>
  <c r="I36" i="6" s="1"/>
  <c r="I42" i="6"/>
  <c r="I44" i="6" l="1"/>
  <c r="I46" i="6" s="1"/>
  <c r="I45" i="6"/>
</calcChain>
</file>

<file path=xl/sharedStrings.xml><?xml version="1.0" encoding="utf-8"?>
<sst xmlns="http://schemas.openxmlformats.org/spreadsheetml/2006/main" count="88" uniqueCount="70">
  <si>
    <t>会社名</t>
    <rPh sb="0" eb="2">
      <t>カイシャ</t>
    </rPh>
    <rPh sb="2" eb="3">
      <t>メイ</t>
    </rPh>
    <phoneticPr fontId="1"/>
  </si>
  <si>
    <t>住所</t>
    <rPh sb="0" eb="2">
      <t>ジュウショ</t>
    </rPh>
    <phoneticPr fontId="1"/>
  </si>
  <si>
    <t>注文日</t>
    <rPh sb="0" eb="2">
      <t>チュウモン</t>
    </rPh>
    <rPh sb="2" eb="3">
      <t>ビ</t>
    </rPh>
    <phoneticPr fontId="1"/>
  </si>
  <si>
    <t>組織名</t>
    <rPh sb="0" eb="2">
      <t>ソシキ</t>
    </rPh>
    <rPh sb="2" eb="3">
      <t>メイ</t>
    </rPh>
    <phoneticPr fontId="1"/>
  </si>
  <si>
    <t>ご担当者名</t>
    <rPh sb="1" eb="4">
      <t>タントウシャ</t>
    </rPh>
    <rPh sb="4" eb="5">
      <t>メイ</t>
    </rPh>
    <phoneticPr fontId="1"/>
  </si>
  <si>
    <t>単価</t>
    <rPh sb="0" eb="2">
      <t>タンカ</t>
    </rPh>
    <phoneticPr fontId="1"/>
  </si>
  <si>
    <t>金額</t>
    <rPh sb="0" eb="2">
      <t>キンガク</t>
    </rPh>
    <phoneticPr fontId="1"/>
  </si>
  <si>
    <t xml:space="preserve">小計 </t>
    <rPh sb="0" eb="2">
      <t>ショウケイ</t>
    </rPh>
    <phoneticPr fontId="1"/>
  </si>
  <si>
    <t xml:space="preserve">消費税 </t>
    <rPh sb="0" eb="3">
      <t>ショウヒゼイ</t>
    </rPh>
    <phoneticPr fontId="1"/>
  </si>
  <si>
    <t xml:space="preserve">合計金額 </t>
    <rPh sb="0" eb="2">
      <t>ゴウケイ</t>
    </rPh>
    <rPh sb="2" eb="4">
      <t>キンガク</t>
    </rPh>
    <phoneticPr fontId="1"/>
  </si>
  <si>
    <t>201x年 xx月 xx日</t>
    <rPh sb="4" eb="5">
      <t>ネン</t>
    </rPh>
    <rPh sb="8" eb="9">
      <t>ガツ</t>
    </rPh>
    <rPh sb="12" eb="13">
      <t>ニチ</t>
    </rPh>
    <phoneticPr fontId="1"/>
  </si>
  <si>
    <t>注文番号</t>
    <rPh sb="0" eb="2">
      <t>チュウモン</t>
    </rPh>
    <rPh sb="2" eb="4">
      <t>バンゴウ</t>
    </rPh>
    <phoneticPr fontId="1"/>
  </si>
  <si>
    <t xml:space="preserve">   以下のとおり注文いたします。</t>
    <rPh sb="3" eb="5">
      <t>イカ</t>
    </rPh>
    <rPh sb="9" eb="11">
      <t>チュウモン</t>
    </rPh>
    <phoneticPr fontId="1"/>
  </si>
  <si>
    <t>申込数</t>
    <rPh sb="0" eb="2">
      <t>モウシコミ</t>
    </rPh>
    <rPh sb="2" eb="3">
      <t>スウ</t>
    </rPh>
    <phoneticPr fontId="1"/>
  </si>
  <si>
    <t>年額利用料（円）</t>
    <rPh sb="0" eb="2">
      <t>ネンガク</t>
    </rPh>
    <rPh sb="2" eb="4">
      <t>リヨウ</t>
    </rPh>
    <rPh sb="4" eb="5">
      <t>リョウ</t>
    </rPh>
    <rPh sb="6" eb="7">
      <t>エン</t>
    </rPh>
    <phoneticPr fontId="1"/>
  </si>
  <si>
    <t xml:space="preserve">納入場所 </t>
    <rPh sb="0" eb="2">
      <t>ノウニュウ</t>
    </rPh>
    <rPh sb="2" eb="4">
      <t>バショ</t>
    </rPh>
    <phoneticPr fontId="1"/>
  </si>
  <si>
    <t>xxx医師会</t>
    <rPh sb="3" eb="6">
      <t>イシカイ</t>
    </rPh>
    <phoneticPr fontId="1"/>
  </si>
  <si>
    <t>備考</t>
    <rPh sb="0" eb="2">
      <t>ビコウ</t>
    </rPh>
    <phoneticPr fontId="1"/>
  </si>
  <si>
    <t>（※）取り纏めの送付先となります。</t>
    <rPh sb="3" eb="4">
      <t>ト</t>
    </rPh>
    <rPh sb="5" eb="6">
      <t>マト</t>
    </rPh>
    <rPh sb="8" eb="10">
      <t>ソウフ</t>
    </rPh>
    <rPh sb="10" eb="11">
      <t>サキ</t>
    </rPh>
    <phoneticPr fontId="1"/>
  </si>
  <si>
    <t>xxx株式会社</t>
    <rPh sb="3" eb="7">
      <t>カブシキガイシャ</t>
    </rPh>
    <phoneticPr fontId="1"/>
  </si>
  <si>
    <t>ICカードドライバライセンス</t>
    <phoneticPr fontId="1"/>
  </si>
  <si>
    <t>項目</t>
    <rPh sb="0" eb="2">
      <t>コウモク</t>
    </rPh>
    <phoneticPr fontId="1"/>
  </si>
  <si>
    <t>(接触タイプ)</t>
    <phoneticPr fontId="1"/>
  </si>
  <si>
    <t>＜サービス利用料＞</t>
    <rPh sb="5" eb="7">
      <t>リヨウ</t>
    </rPh>
    <rPh sb="7" eb="8">
      <t>リョウ</t>
    </rPh>
    <phoneticPr fontId="1"/>
  </si>
  <si>
    <t>＜一時費用＞</t>
    <rPh sb="1" eb="3">
      <t>イチジ</t>
    </rPh>
    <rPh sb="3" eb="5">
      <t>ヒヨウ</t>
    </rPh>
    <phoneticPr fontId="1"/>
  </si>
  <si>
    <t>費用（円）</t>
    <rPh sb="0" eb="2">
      <t>ヒヨウ</t>
    </rPh>
    <rPh sb="3" eb="4">
      <t>エン</t>
    </rPh>
    <phoneticPr fontId="1"/>
  </si>
  <si>
    <t>月末締め翌月現金払い</t>
    <rPh sb="0" eb="2">
      <t>ゲツマツ</t>
    </rPh>
    <rPh sb="2" eb="3">
      <t>シ</t>
    </rPh>
    <rPh sb="4" eb="6">
      <t>ヨクゲツ</t>
    </rPh>
    <rPh sb="6" eb="8">
      <t>ゲンキン</t>
    </rPh>
    <rPh sb="8" eb="9">
      <t>バラ</t>
    </rPh>
    <phoneticPr fontId="1"/>
  </si>
  <si>
    <t xml:space="preserve">支払条件 </t>
    <rPh sb="0" eb="2">
      <t>シハラ</t>
    </rPh>
    <rPh sb="2" eb="4">
      <t>ジョウケン</t>
    </rPh>
    <phoneticPr fontId="1"/>
  </si>
  <si>
    <t xml:space="preserve">希望納期 </t>
    <rPh sb="0" eb="2">
      <t>キボウ</t>
    </rPh>
    <rPh sb="2" eb="3">
      <t>オサム</t>
    </rPh>
    <rPh sb="3" eb="4">
      <t>キ</t>
    </rPh>
    <phoneticPr fontId="1"/>
  </si>
  <si>
    <t>個別契約</t>
    <rPh sb="0" eb="2">
      <t>コベツ</t>
    </rPh>
    <rPh sb="2" eb="4">
      <t>ケイヤク</t>
    </rPh>
    <phoneticPr fontId="1"/>
  </si>
  <si>
    <t>医師資格証利用者</t>
    <rPh sb="0" eb="2">
      <t>イシ</t>
    </rPh>
    <rPh sb="2" eb="4">
      <t>シカク</t>
    </rPh>
    <rPh sb="4" eb="5">
      <t>ショウ</t>
    </rPh>
    <rPh sb="5" eb="8">
      <t>リヨウシャ</t>
    </rPh>
    <phoneticPr fontId="1"/>
  </si>
  <si>
    <t>（個人利用者）</t>
    <rPh sb="1" eb="3">
      <t>コジン</t>
    </rPh>
    <rPh sb="3" eb="6">
      <t>リヨウシャ</t>
    </rPh>
    <phoneticPr fontId="1"/>
  </si>
  <si>
    <t>送受信</t>
    <rPh sb="0" eb="3">
      <t>ソウジュシン</t>
    </rPh>
    <phoneticPr fontId="1"/>
  </si>
  <si>
    <t>ボックス</t>
    <phoneticPr fontId="1"/>
  </si>
  <si>
    <t>組織利用者</t>
    <rPh sb="0" eb="2">
      <t>ソシキ</t>
    </rPh>
    <rPh sb="2" eb="5">
      <t>リヨウシャ</t>
    </rPh>
    <phoneticPr fontId="1"/>
  </si>
  <si>
    <t>MB</t>
    <phoneticPr fontId="1"/>
  </si>
  <si>
    <t>GB</t>
    <phoneticPr fontId="1"/>
  </si>
  <si>
    <t>ICカード証明書(有効期間5年間)</t>
    <rPh sb="5" eb="8">
      <t>ショウメイショ</t>
    </rPh>
    <rPh sb="9" eb="11">
      <t>ユウコウ</t>
    </rPh>
    <rPh sb="11" eb="13">
      <t>キカン</t>
    </rPh>
    <rPh sb="14" eb="16">
      <t>ネンカン</t>
    </rPh>
    <phoneticPr fontId="1"/>
  </si>
  <si>
    <t xml:space="preserve">合計 </t>
    <rPh sb="0" eb="2">
      <t>ゴウケイ</t>
    </rPh>
    <phoneticPr fontId="1"/>
  </si>
  <si>
    <t xml:space="preserve">     申し込み地域名 </t>
    <rPh sb="5" eb="6">
      <t>モウ</t>
    </rPh>
    <rPh sb="7" eb="8">
      <t>コ</t>
    </rPh>
    <rPh sb="9" eb="11">
      <t>チイキ</t>
    </rPh>
    <phoneticPr fontId="1"/>
  </si>
  <si>
    <t xml:space="preserve">     取り纏め施設名 </t>
    <rPh sb="5" eb="6">
      <t>ト</t>
    </rPh>
    <rPh sb="7" eb="8">
      <t>マト</t>
    </rPh>
    <rPh sb="9" eb="11">
      <t>シセツ</t>
    </rPh>
    <rPh sb="11" eb="12">
      <t>メイ</t>
    </rPh>
    <phoneticPr fontId="1"/>
  </si>
  <si>
    <t xml:space="preserve">     取り纏めベンダー名 </t>
    <rPh sb="5" eb="6">
      <t>ト</t>
    </rPh>
    <rPh sb="7" eb="8">
      <t>マト</t>
    </rPh>
    <rPh sb="13" eb="14">
      <t>メイ</t>
    </rPh>
    <phoneticPr fontId="1"/>
  </si>
  <si>
    <t>開通通知送付先（※）</t>
    <rPh sb="0" eb="2">
      <t>カイツウ</t>
    </rPh>
    <rPh sb="2" eb="4">
      <t>ツウチ</t>
    </rPh>
    <rPh sb="4" eb="6">
      <t>ソウフ</t>
    </rPh>
    <rPh sb="6" eb="7">
      <t>サキ</t>
    </rPh>
    <phoneticPr fontId="1"/>
  </si>
  <si>
    <t>PKIカード</t>
    <phoneticPr fontId="1"/>
  </si>
  <si>
    <t>文書交換サービス 注文書　（個別契約申込）</t>
    <rPh sb="0" eb="2">
      <t>ブンショ</t>
    </rPh>
    <rPh sb="2" eb="4">
      <t>コウカン</t>
    </rPh>
    <rPh sb="9" eb="12">
      <t>チュウモンショ</t>
    </rPh>
    <rPh sb="14" eb="16">
      <t>コベツ</t>
    </rPh>
    <rPh sb="16" eb="18">
      <t>ケイヤク</t>
    </rPh>
    <rPh sb="18" eb="20">
      <t>モウシコミ</t>
    </rPh>
    <phoneticPr fontId="1"/>
  </si>
  <si>
    <t>GB</t>
    <phoneticPr fontId="1"/>
  </si>
  <si>
    <t>〒xxx-xxxx</t>
    <phoneticPr fontId="1"/>
  </si>
  <si>
    <t>電話番号</t>
    <rPh sb="0" eb="2">
      <t>デンワ</t>
    </rPh>
    <rPh sb="2" eb="4">
      <t>バンゴウ</t>
    </rPh>
    <phoneticPr fontId="1"/>
  </si>
  <si>
    <t xml:space="preserve">    会社名</t>
    <rPh sb="4" eb="6">
      <t>カイシャ</t>
    </rPh>
    <rPh sb="6" eb="7">
      <t>メイ</t>
    </rPh>
    <phoneticPr fontId="1"/>
  </si>
  <si>
    <t xml:space="preserve">    郵便番号</t>
    <rPh sb="4" eb="8">
      <t>ユウビンバンゴウ</t>
    </rPh>
    <phoneticPr fontId="1"/>
  </si>
  <si>
    <t xml:space="preserve">    住所</t>
    <rPh sb="4" eb="6">
      <t>ジュウショ</t>
    </rPh>
    <phoneticPr fontId="1"/>
  </si>
  <si>
    <t xml:space="preserve">    電話番号</t>
    <rPh sb="4" eb="6">
      <t>デンワ</t>
    </rPh>
    <rPh sb="6" eb="8">
      <t>バンゴウ</t>
    </rPh>
    <phoneticPr fontId="1"/>
  </si>
  <si>
    <t>日本医師会ＯＲＣＡ管理機構株式会社  御中</t>
  </si>
  <si>
    <t>　　　（※）請求書の送付先となります。</t>
    <rPh sb="6" eb="9">
      <t>セイキュウショ</t>
    </rPh>
    <phoneticPr fontId="1"/>
  </si>
  <si>
    <t>xxx県xxx市</t>
    <rPh sb="3" eb="4">
      <t>ケン</t>
    </rPh>
    <phoneticPr fontId="1"/>
  </si>
  <si>
    <t>【個人情報のお取り扱いについて】</t>
  </si>
  <si>
    <t>ご記入いただいた個人情報は、利用者登録、ご質問、ご相談、お問い合わせへの対応のために利用します。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</si>
  <si>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</si>
  <si>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</si>
  <si>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以上にご同意の上お申し込みください。</t>
  </si>
  <si>
    <t>■お問合せ先（個人情報保護管理者）　： 事業推進部　部長(delegate@orcamo.co.jp)</t>
  </si>
  <si>
    <t>オプションサービス</t>
    <phoneticPr fontId="1"/>
  </si>
  <si>
    <t>一括ダウンロード機能</t>
    <rPh sb="0" eb="2">
      <t>イッカツ</t>
    </rPh>
    <rPh sb="8" eb="10">
      <t>キノウ</t>
    </rPh>
    <phoneticPr fontId="1"/>
  </si>
  <si>
    <t xml:space="preserve">基本サービス 合計 </t>
    <rPh sb="0" eb="2">
      <t>キホン</t>
    </rPh>
    <rPh sb="7" eb="9">
      <t>ゴウケイ</t>
    </rPh>
    <phoneticPr fontId="1"/>
  </si>
  <si>
    <t>サービス利用料　合計</t>
    <rPh sb="4" eb="7">
      <t>リヨウリョウ</t>
    </rPh>
    <rPh sb="8" eb="10">
      <t>ゴウケイ</t>
    </rPh>
    <phoneticPr fontId="1"/>
  </si>
  <si>
    <t>基本サービス</t>
    <rPh sb="0" eb="2">
      <t>キホン</t>
    </rPh>
    <phoneticPr fontId="1"/>
  </si>
  <si>
    <t>MP_Browser Standard</t>
    <phoneticPr fontId="1"/>
  </si>
  <si>
    <t>MP_Browser Pro</t>
    <phoneticPr fontId="1"/>
  </si>
  <si>
    <t>30年度は契約期間内無料</t>
    <rPh sb="7" eb="9">
      <t>キカン</t>
    </rPh>
    <rPh sb="9" eb="10">
      <t>ナイ</t>
    </rPh>
    <phoneticPr fontId="1"/>
  </si>
  <si>
    <t>30年度は契約期間内無料</t>
    <rPh sb="2" eb="3">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</si>
</sst>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1" x14ac:knownFonts="1">
    <font>
      <sz val="11"/>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1"/>
      <name val="Meiryo UI"/>
      <family val="3"/>
      <charset val="128"/>
    </font>
    <font>
      <sz val="11"/>
      <color theme="1"/>
      <name val="ＭＳ Ｐゴシック"/>
      <family val="2"/>
      <charset val="128"/>
      <scheme val="minor"/>
    </font>
    <font>
      <b/>
      <u/>
      <sz val="18"/>
      <color theme="1"/>
      <name val="Meiryo UI"/>
      <family val="3"/>
      <charset val="128"/>
    </font>
    <font>
      <sz val="11"/>
      <color rgb="FFFF0066"/>
      <name val="Meiryo UI"/>
      <family val="3"/>
      <charset val="128"/>
    </font>
    <font>
      <sz val="14"/>
      <color theme="1"/>
      <name val="Meiryo UI"/>
      <family val="3"/>
      <charset val="128"/>
    </font>
    <font>
      <strike/>
      <sz val="11"/>
      <name val="Meiryo UI"/>
      <family val="3"/>
      <charset val="128"/>
    </font>
    <font>
      <sz val="11"/>
      <color rgb="FFFF0000"/>
      <name val="Meiryo UI"/>
      <family val="3"/>
      <charset val="128"/>
    </font>
  </fonts>
  <fills count="3">
    <fill>
      <patternFill patternType="none"/>
    </fill>
    <fill>
      <patternFill patternType="gray125"/>
    </fill>
    <fill>
      <patternFill patternType="solid">
        <fgColor rgb="FFCCFF99"/>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134">
    <xf numFmtId="0" fontId="0" fillId="0" borderId="0" xfId="0">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0" xfId="0" applyFont="1" applyAlignment="1">
      <alignment horizontal="right" vertical="center"/>
    </xf>
    <xf numFmtId="0" fontId="4" fillId="0" borderId="11" xfId="0" applyFont="1" applyBorder="1">
      <alignment vertical="center"/>
    </xf>
    <xf numFmtId="176" fontId="4" fillId="0" borderId="4" xfId="1" applyNumberFormat="1" applyFont="1" applyBorder="1" applyAlignment="1">
      <alignment vertical="center"/>
    </xf>
    <xf numFmtId="0" fontId="4" fillId="0" borderId="3" xfId="0" applyFont="1" applyBorder="1" applyAlignment="1">
      <alignment horizontal="center" vertical="center" wrapText="1"/>
    </xf>
    <xf numFmtId="0" fontId="4" fillId="0" borderId="12"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6" xfId="0" applyFont="1" applyBorder="1">
      <alignment vertical="center"/>
    </xf>
    <xf numFmtId="0" fontId="3" fillId="0" borderId="1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176" fontId="4" fillId="0" borderId="0" xfId="1" applyNumberFormat="1" applyFont="1" applyBorder="1" applyAlignment="1">
      <alignment vertical="center"/>
    </xf>
    <xf numFmtId="0" fontId="3" fillId="0" borderId="11" xfId="0" applyFont="1" applyBorder="1">
      <alignment vertical="center"/>
    </xf>
    <xf numFmtId="0" fontId="4" fillId="0" borderId="9" xfId="0" applyFont="1" applyBorder="1" applyAlignment="1">
      <alignment vertical="center"/>
    </xf>
    <xf numFmtId="0" fontId="3" fillId="0" borderId="8"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xf>
    <xf numFmtId="38" fontId="4" fillId="0" borderId="4" xfId="1" applyFont="1" applyBorder="1" applyAlignment="1">
      <alignment horizontal="right" vertical="center"/>
    </xf>
    <xf numFmtId="0" fontId="4" fillId="0" borderId="5"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left" vertical="center"/>
    </xf>
    <xf numFmtId="0" fontId="4" fillId="0" borderId="7" xfId="0" applyFont="1" applyBorder="1" applyAlignment="1">
      <alignment horizontal="right" vertical="center"/>
    </xf>
    <xf numFmtId="0" fontId="3" fillId="0" borderId="13" xfId="0" applyFont="1" applyBorder="1" applyAlignment="1">
      <alignment vertical="center"/>
    </xf>
    <xf numFmtId="0" fontId="4" fillId="0" borderId="4" xfId="0" applyFont="1" applyBorder="1">
      <alignmen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2" fillId="0" borderId="17" xfId="0" applyFont="1" applyBorder="1" applyAlignment="1">
      <alignment horizontal="right" vertical="center"/>
    </xf>
    <xf numFmtId="0" fontId="2" fillId="0" borderId="11" xfId="0" applyFont="1" applyBorder="1" applyAlignment="1">
      <alignment horizontal="right" vertical="center"/>
    </xf>
    <xf numFmtId="0" fontId="2" fillId="0" borderId="23" xfId="0" applyFont="1" applyBorder="1" applyAlignment="1">
      <alignment horizontal="right" vertical="center"/>
    </xf>
    <xf numFmtId="0" fontId="4" fillId="0" borderId="9" xfId="0" applyFont="1" applyBorder="1" applyAlignment="1">
      <alignment horizontal="right" vertical="center"/>
    </xf>
    <xf numFmtId="0" fontId="3" fillId="0" borderId="11" xfId="0" applyFont="1" applyBorder="1" applyAlignment="1">
      <alignment horizontal="righ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7" fillId="0" borderId="0" xfId="0" applyFont="1">
      <alignmen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right" vertical="center" indent="1"/>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3" fillId="2" borderId="10" xfId="0" applyFont="1" applyFill="1" applyBorder="1">
      <alignment vertical="center"/>
    </xf>
    <xf numFmtId="0" fontId="4" fillId="2" borderId="1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Border="1">
      <alignment vertical="center"/>
    </xf>
    <xf numFmtId="0" fontId="4" fillId="2" borderId="0" xfId="0" applyFont="1" applyFill="1" applyBorder="1" applyAlignment="1">
      <alignment horizontal="center" vertical="center"/>
    </xf>
    <xf numFmtId="0" fontId="4" fillId="2" borderId="6" xfId="0" applyFont="1" applyFill="1" applyBorder="1">
      <alignment vertical="center"/>
    </xf>
    <xf numFmtId="0" fontId="3" fillId="2" borderId="6" xfId="0" applyFont="1" applyFill="1" applyBorder="1">
      <alignment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4" fillId="2" borderId="9" xfId="0" applyFont="1" applyFill="1" applyBorder="1" applyAlignment="1">
      <alignment vertical="center"/>
    </xf>
    <xf numFmtId="0" fontId="3" fillId="2" borderId="11" xfId="0" applyFont="1" applyFill="1" applyBorder="1">
      <alignment vertical="center"/>
    </xf>
    <xf numFmtId="0" fontId="4" fillId="2" borderId="7" xfId="0" applyFont="1" applyFill="1" applyBorder="1">
      <alignment vertical="center"/>
    </xf>
    <xf numFmtId="0" fontId="8" fillId="0" borderId="0" xfId="0" applyFont="1" applyBorder="1">
      <alignment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14" xfId="0" applyFont="1" applyBorder="1">
      <alignmen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2" borderId="4" xfId="0" applyFont="1" applyFill="1" applyBorder="1" applyAlignment="1">
      <alignment horizontal="right" vertical="center" indent="1"/>
    </xf>
    <xf numFmtId="38" fontId="4" fillId="0" borderId="11" xfId="1" applyFont="1" applyFill="1" applyBorder="1" applyAlignment="1">
      <alignment horizontal="right" vertical="center"/>
    </xf>
    <xf numFmtId="38" fontId="9" fillId="0" borderId="11" xfId="1" applyFont="1" applyFill="1" applyBorder="1" applyAlignment="1">
      <alignment horizontal="right" vertical="center"/>
    </xf>
    <xf numFmtId="0" fontId="4" fillId="0" borderId="1" xfId="0" applyFont="1"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9" xfId="1" applyNumberFormat="1" applyFont="1" applyBorder="1" applyAlignment="1">
      <alignment vertical="center"/>
    </xf>
    <xf numFmtId="176" fontId="4" fillId="0" borderId="11" xfId="1" applyNumberFormat="1" applyFont="1" applyBorder="1" applyAlignment="1">
      <alignment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176" fontId="4" fillId="0" borderId="1" xfId="1" applyNumberFormat="1" applyFont="1" applyBorder="1" applyAlignment="1">
      <alignment horizontal="right" vertical="center"/>
    </xf>
    <xf numFmtId="176" fontId="4" fillId="0" borderId="3" xfId="1" applyNumberFormat="1" applyFont="1" applyBorder="1" applyAlignment="1">
      <alignment horizontal="right" vertical="center"/>
    </xf>
    <xf numFmtId="176" fontId="4" fillId="0" borderId="5" xfId="1" applyNumberFormat="1" applyFont="1" applyBorder="1" applyAlignment="1">
      <alignment horizontal="right" vertical="center"/>
    </xf>
    <xf numFmtId="176" fontId="4" fillId="0" borderId="7" xfId="1" applyNumberFormat="1" applyFont="1" applyBorder="1" applyAlignment="1">
      <alignment horizontal="right" vertical="center"/>
    </xf>
    <xf numFmtId="176" fontId="2" fillId="0" borderId="9" xfId="1" applyNumberFormat="1" applyFont="1" applyBorder="1" applyAlignment="1">
      <alignment vertical="center"/>
    </xf>
    <xf numFmtId="176" fontId="2" fillId="0" borderId="21" xfId="1" applyNumberFormat="1" applyFont="1" applyBorder="1" applyAlignment="1">
      <alignment vertical="center"/>
    </xf>
    <xf numFmtId="176" fontId="2" fillId="0" borderId="24" xfId="1" applyNumberFormat="1" applyFont="1" applyBorder="1" applyAlignment="1">
      <alignment vertical="center"/>
    </xf>
    <xf numFmtId="176" fontId="2" fillId="0" borderId="25" xfId="1" applyNumberFormat="1" applyFont="1" applyBorder="1" applyAlignment="1">
      <alignment vertical="center"/>
    </xf>
    <xf numFmtId="0" fontId="6" fillId="0"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76" fontId="2" fillId="0" borderId="18" xfId="1" applyNumberFormat="1" applyFont="1" applyBorder="1" applyAlignment="1">
      <alignment vertical="center"/>
    </xf>
    <xf numFmtId="176" fontId="2" fillId="0" borderId="19" xfId="1" applyNumberFormat="1" applyFont="1" applyBorder="1" applyAlignment="1">
      <alignment vertical="center"/>
    </xf>
    <xf numFmtId="176" fontId="10" fillId="0" borderId="4"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CC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266117</xdr:colOff>
      <xdr:row>11</xdr:row>
      <xdr:rowOff>45247</xdr:rowOff>
    </xdr:from>
    <xdr:to>
      <xdr:col>10</xdr:col>
      <xdr:colOff>1692776</xdr:colOff>
      <xdr:row>13</xdr:row>
      <xdr:rowOff>238125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7282867" y="2769397"/>
          <a:ext cx="1344109" cy="688178"/>
          <a:chOff x="8012885" y="2795591"/>
          <a:chExt cx="1157016" cy="561972"/>
        </a:xfrm>
      </xdr:grpSpPr>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8012885" y="2797969"/>
            <a:ext cx="576000" cy="5594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8593901" y="2795591"/>
            <a:ext cx="576000" cy="5619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0"/>
  <sheetViews>
    <sheetView showGridLines="0" tabSelected="1" zoomScaleNormal="100" workbookViewId="0">
      <selection activeCell="K32" sqref="K32"/>
    </sheetView>
  </sheetViews>
  <sheetFormatPr defaultColWidth="9" defaultRowHeight="19.5" customHeight="1" x14ac:dyDescent="0.2"/>
  <cols>
    <col min="1" max="1" width="2.08984375" style="2" customWidth="1"/>
    <col min="2" max="2" width="12" style="2" customWidth="1"/>
    <col min="3" max="3" width="12.90625" style="2" customWidth="1"/>
    <col min="4" max="4" width="22.6328125" style="2" customWidth="1"/>
    <col min="5" max="5" width="6.7265625" style="2" customWidth="1"/>
    <col min="6" max="6" width="5.08984375" style="2" customWidth="1"/>
    <col min="7" max="7" width="7.6328125" style="2" customWidth="1"/>
    <col min="8" max="8" width="13.26953125" style="6" bestFit="1" customWidth="1"/>
    <col min="9" max="9" width="9.36328125" style="6" customWidth="1"/>
    <col min="10" max="10" width="8.7265625" style="6" customWidth="1"/>
    <col min="11" max="11" width="23.08984375" style="6" customWidth="1"/>
    <col min="12" max="13" width="9" style="2"/>
    <col min="14" max="14" width="9" style="2" customWidth="1"/>
    <col min="15" max="16384" width="9" style="2"/>
  </cols>
  <sheetData>
    <row r="1" spans="2:12" ht="19.5" customHeight="1" x14ac:dyDescent="0.2">
      <c r="B1" s="121" t="s">
        <v>44</v>
      </c>
      <c r="C1" s="121"/>
      <c r="D1" s="121"/>
      <c r="E1" s="121"/>
      <c r="F1" s="121"/>
      <c r="G1" s="121"/>
      <c r="H1" s="121"/>
      <c r="I1" s="121"/>
      <c r="J1" s="121"/>
      <c r="K1" s="121"/>
      <c r="L1" s="5"/>
    </row>
    <row r="2" spans="2:12" ht="19.5" customHeight="1" x14ac:dyDescent="0.2">
      <c r="B2" s="121"/>
      <c r="C2" s="121"/>
      <c r="D2" s="121"/>
      <c r="E2" s="121"/>
      <c r="F2" s="121"/>
      <c r="G2" s="121"/>
      <c r="H2" s="121"/>
      <c r="I2" s="121"/>
      <c r="J2" s="121"/>
      <c r="K2" s="121"/>
      <c r="L2" s="5"/>
    </row>
    <row r="3" spans="2:12" ht="19.5" customHeight="1" x14ac:dyDescent="0.2">
      <c r="B3" s="1"/>
      <c r="C3" s="1"/>
      <c r="D3" s="3"/>
      <c r="E3" s="3"/>
      <c r="F3" s="3"/>
      <c r="G3" s="3"/>
      <c r="I3" s="7"/>
      <c r="J3" s="10" t="s">
        <v>2</v>
      </c>
      <c r="K3" s="81" t="s">
        <v>10</v>
      </c>
      <c r="L3" s="5"/>
    </row>
    <row r="4" spans="2:12" s="8" customFormat="1" ht="19.5" customHeight="1" x14ac:dyDescent="0.2">
      <c r="I4" s="6"/>
      <c r="J4" s="20" t="s">
        <v>11</v>
      </c>
    </row>
    <row r="5" spans="2:12" s="8" customFormat="1" ht="19.5" customHeight="1" x14ac:dyDescent="0.2">
      <c r="B5" s="86" t="s">
        <v>52</v>
      </c>
      <c r="C5" s="2"/>
      <c r="I5" s="6"/>
      <c r="J5" s="20"/>
    </row>
    <row r="6" spans="2:12" s="8" customFormat="1" ht="19.5" customHeight="1" x14ac:dyDescent="0.2">
      <c r="I6" s="6"/>
    </row>
    <row r="7" spans="2:12" s="8" customFormat="1" ht="19.5" customHeight="1" x14ac:dyDescent="0.2">
      <c r="B7" s="4" t="s">
        <v>12</v>
      </c>
      <c r="C7" s="4"/>
      <c r="I7" s="6"/>
    </row>
    <row r="8" spans="2:12" s="8" customFormat="1" ht="19.5" customHeight="1" x14ac:dyDescent="0.2">
      <c r="D8" s="9"/>
      <c r="E8" s="9"/>
      <c r="F8" s="9"/>
      <c r="G8" s="9"/>
      <c r="H8" s="15" t="s">
        <v>48</v>
      </c>
      <c r="I8" s="85"/>
      <c r="K8" s="15"/>
    </row>
    <row r="9" spans="2:12" s="8" customFormat="1" ht="19.5" customHeight="1" x14ac:dyDescent="0.2">
      <c r="B9" s="58" t="s">
        <v>28</v>
      </c>
      <c r="C9" s="31"/>
      <c r="D9" s="71" t="s">
        <v>10</v>
      </c>
      <c r="E9" s="72"/>
      <c r="F9" s="16"/>
      <c r="G9" s="16"/>
      <c r="H9" s="15" t="s">
        <v>49</v>
      </c>
      <c r="J9" s="15"/>
      <c r="K9" s="15"/>
    </row>
    <row r="10" spans="2:12" s="8" customFormat="1" ht="19.5" customHeight="1" x14ac:dyDescent="0.2">
      <c r="B10" s="58" t="s">
        <v>15</v>
      </c>
      <c r="C10" s="31"/>
      <c r="D10" s="71"/>
      <c r="E10" s="72"/>
      <c r="F10" s="16"/>
      <c r="G10" s="16"/>
      <c r="H10" s="16" t="s">
        <v>50</v>
      </c>
      <c r="J10" s="16"/>
      <c r="K10" s="15"/>
    </row>
    <row r="11" spans="2:12" s="8" customFormat="1" ht="19.5" customHeight="1" x14ac:dyDescent="0.2">
      <c r="B11" s="58" t="s">
        <v>27</v>
      </c>
      <c r="C11" s="46"/>
      <c r="D11" s="27" t="s">
        <v>26</v>
      </c>
      <c r="E11" s="21"/>
      <c r="F11" s="16"/>
      <c r="G11" s="16"/>
      <c r="H11" s="16" t="s">
        <v>51</v>
      </c>
      <c r="J11" s="15"/>
      <c r="K11" s="16"/>
    </row>
    <row r="12" spans="2:12" s="8" customFormat="1" ht="19.5" customHeight="1" x14ac:dyDescent="0.2">
      <c r="D12" s="9"/>
      <c r="E12" s="9"/>
      <c r="F12" s="9"/>
      <c r="G12" s="9"/>
      <c r="H12" s="8" t="s">
        <v>53</v>
      </c>
      <c r="I12" s="16"/>
      <c r="J12" s="15"/>
      <c r="K12" s="16"/>
    </row>
    <row r="13" spans="2:12" s="8" customFormat="1" ht="19.5" customHeight="1" x14ac:dyDescent="0.2">
      <c r="B13" s="64" t="s">
        <v>39</v>
      </c>
      <c r="C13" s="59"/>
      <c r="D13" s="70" t="s">
        <v>54</v>
      </c>
      <c r="E13" s="72"/>
      <c r="F13" s="16"/>
      <c r="G13" s="16"/>
      <c r="K13" s="9"/>
    </row>
    <row r="14" spans="2:12" s="8" customFormat="1" ht="19.5" customHeight="1" x14ac:dyDescent="0.2">
      <c r="B14" s="65" t="s">
        <v>40</v>
      </c>
      <c r="C14" s="31"/>
      <c r="D14" s="70" t="s">
        <v>16</v>
      </c>
      <c r="E14" s="72"/>
      <c r="F14" s="16"/>
      <c r="G14" s="16"/>
      <c r="H14" s="9"/>
      <c r="I14" s="7"/>
      <c r="J14" s="9"/>
      <c r="K14" s="9"/>
    </row>
    <row r="15" spans="2:12" s="8" customFormat="1" ht="19.5" customHeight="1" x14ac:dyDescent="0.2">
      <c r="B15" s="65" t="s">
        <v>41</v>
      </c>
      <c r="C15" s="31"/>
      <c r="D15" s="70" t="s">
        <v>19</v>
      </c>
      <c r="E15" s="72"/>
      <c r="F15" s="16"/>
      <c r="G15" s="16"/>
      <c r="H15" s="9"/>
      <c r="I15" s="7"/>
      <c r="J15" s="9"/>
      <c r="K15" s="9"/>
    </row>
    <row r="16" spans="2:12" s="8" customFormat="1" ht="19.5" customHeight="1" x14ac:dyDescent="0.2">
      <c r="B16" s="32"/>
      <c r="C16" s="32"/>
      <c r="D16" s="16"/>
      <c r="E16" s="16"/>
      <c r="F16" s="16"/>
      <c r="G16" s="16"/>
      <c r="H16" s="9"/>
      <c r="I16" s="7"/>
      <c r="J16" s="9"/>
      <c r="K16" s="9"/>
    </row>
    <row r="17" spans="2:12" s="8" customFormat="1" ht="19.5" customHeight="1" x14ac:dyDescent="0.2">
      <c r="B17" s="8" t="s">
        <v>23</v>
      </c>
      <c r="E17" s="9"/>
      <c r="F17" s="9"/>
      <c r="G17" s="9"/>
      <c r="H17" s="9"/>
      <c r="I17" s="7"/>
      <c r="J17" s="9"/>
      <c r="K17" s="9"/>
    </row>
    <row r="18" spans="2:12" s="8" customFormat="1" ht="19.5" customHeight="1" x14ac:dyDescent="0.2">
      <c r="B18" s="126" t="s">
        <v>21</v>
      </c>
      <c r="C18" s="127"/>
      <c r="D18" s="128"/>
      <c r="E18" s="123" t="s">
        <v>32</v>
      </c>
      <c r="F18" s="124"/>
      <c r="G18" s="13" t="s">
        <v>13</v>
      </c>
      <c r="H18" s="23"/>
      <c r="I18" s="50" t="s">
        <v>14</v>
      </c>
      <c r="J18" s="50"/>
      <c r="K18" s="12" t="s">
        <v>17</v>
      </c>
    </row>
    <row r="19" spans="2:12" s="8" customFormat="1" ht="19.5" customHeight="1" x14ac:dyDescent="0.2">
      <c r="B19" s="43"/>
      <c r="C19" s="30"/>
      <c r="D19" s="51"/>
      <c r="E19" s="129" t="s">
        <v>33</v>
      </c>
      <c r="F19" s="130"/>
      <c r="G19" s="28"/>
      <c r="H19" s="23" t="s">
        <v>5</v>
      </c>
      <c r="I19" s="103" t="s">
        <v>6</v>
      </c>
      <c r="J19" s="104"/>
      <c r="K19" s="11"/>
    </row>
    <row r="20" spans="2:12" s="8" customFormat="1" ht="19.5" customHeight="1" x14ac:dyDescent="0.2">
      <c r="B20" s="92" t="s">
        <v>65</v>
      </c>
      <c r="C20" s="45" t="s">
        <v>29</v>
      </c>
      <c r="D20" s="44" t="s">
        <v>30</v>
      </c>
      <c r="E20" s="35">
        <v>50</v>
      </c>
      <c r="F20" s="49" t="s">
        <v>35</v>
      </c>
      <c r="G20" s="69"/>
      <c r="H20" s="42">
        <v>12000</v>
      </c>
      <c r="I20" s="107">
        <f>G20*H20</f>
        <v>0</v>
      </c>
      <c r="J20" s="108"/>
      <c r="K20" s="22"/>
      <c r="L20" s="66"/>
    </row>
    <row r="21" spans="2:12" s="8" customFormat="1" ht="19.5" customHeight="1" x14ac:dyDescent="0.2">
      <c r="B21" s="68"/>
      <c r="C21" s="67"/>
      <c r="D21" s="47" t="s">
        <v>31</v>
      </c>
      <c r="E21" s="35">
        <v>100</v>
      </c>
      <c r="F21" s="49" t="s">
        <v>35</v>
      </c>
      <c r="G21" s="69"/>
      <c r="H21" s="42">
        <v>24000</v>
      </c>
      <c r="I21" s="107">
        <f t="shared" ref="I21:I31" si="0">G21*H21</f>
        <v>0</v>
      </c>
      <c r="J21" s="108"/>
      <c r="K21" s="22"/>
      <c r="L21" s="66"/>
    </row>
    <row r="22" spans="2:12" s="8" customFormat="1" ht="19.5" customHeight="1" x14ac:dyDescent="0.2">
      <c r="B22" s="68"/>
      <c r="C22" s="67"/>
      <c r="D22" s="47"/>
      <c r="E22" s="35">
        <v>200</v>
      </c>
      <c r="F22" s="49" t="s">
        <v>35</v>
      </c>
      <c r="G22" s="69"/>
      <c r="H22" s="42">
        <v>48000</v>
      </c>
      <c r="I22" s="107">
        <f t="shared" si="0"/>
        <v>0</v>
      </c>
      <c r="J22" s="108"/>
      <c r="K22" s="22"/>
      <c r="L22" s="66"/>
    </row>
    <row r="23" spans="2:12" s="8" customFormat="1" ht="19.5" customHeight="1" x14ac:dyDescent="0.2">
      <c r="B23" s="26"/>
      <c r="C23" s="88"/>
      <c r="D23" s="47"/>
      <c r="E23" s="35">
        <v>500</v>
      </c>
      <c r="F23" s="49" t="s">
        <v>35</v>
      </c>
      <c r="G23" s="69"/>
      <c r="H23" s="42">
        <v>120000</v>
      </c>
      <c r="I23" s="107">
        <f t="shared" si="0"/>
        <v>0</v>
      </c>
      <c r="J23" s="108"/>
      <c r="K23" s="22"/>
    </row>
    <row r="24" spans="2:12" s="8" customFormat="1" ht="19.5" customHeight="1" x14ac:dyDescent="0.2">
      <c r="B24" s="24"/>
      <c r="C24" s="89"/>
      <c r="D24" s="45" t="s">
        <v>34</v>
      </c>
      <c r="E24" s="35">
        <v>50</v>
      </c>
      <c r="F24" s="49" t="s">
        <v>35</v>
      </c>
      <c r="G24" s="69"/>
      <c r="H24" s="42">
        <v>24000</v>
      </c>
      <c r="I24" s="107">
        <f t="shared" si="0"/>
        <v>0</v>
      </c>
      <c r="J24" s="108"/>
      <c r="K24" s="22"/>
    </row>
    <row r="25" spans="2:12" s="8" customFormat="1" ht="19.5" customHeight="1" x14ac:dyDescent="0.2">
      <c r="B25" s="24"/>
      <c r="C25" s="89"/>
      <c r="D25" s="67"/>
      <c r="E25" s="35">
        <v>100</v>
      </c>
      <c r="F25" s="49" t="s">
        <v>35</v>
      </c>
      <c r="G25" s="69"/>
      <c r="H25" s="42">
        <v>48000</v>
      </c>
      <c r="I25" s="107">
        <f t="shared" si="0"/>
        <v>0</v>
      </c>
      <c r="J25" s="108"/>
      <c r="K25" s="22"/>
    </row>
    <row r="26" spans="2:12" s="8" customFormat="1" ht="19.5" customHeight="1" x14ac:dyDescent="0.2">
      <c r="B26" s="24"/>
      <c r="C26" s="89"/>
      <c r="D26" s="67"/>
      <c r="E26" s="35">
        <v>200</v>
      </c>
      <c r="F26" s="49" t="s">
        <v>35</v>
      </c>
      <c r="G26" s="69"/>
      <c r="H26" s="42">
        <v>96000</v>
      </c>
      <c r="I26" s="107">
        <f t="shared" si="0"/>
        <v>0</v>
      </c>
      <c r="J26" s="108"/>
      <c r="K26" s="22"/>
    </row>
    <row r="27" spans="2:12" s="8" customFormat="1" ht="19.5" customHeight="1" x14ac:dyDescent="0.2">
      <c r="B27" s="24"/>
      <c r="C27" s="89"/>
      <c r="D27" s="67"/>
      <c r="E27" s="35">
        <v>500</v>
      </c>
      <c r="F27" s="49" t="s">
        <v>35</v>
      </c>
      <c r="G27" s="69"/>
      <c r="H27" s="42">
        <v>240000</v>
      </c>
      <c r="I27" s="107">
        <f t="shared" si="0"/>
        <v>0</v>
      </c>
      <c r="J27" s="108"/>
      <c r="K27" s="22"/>
    </row>
    <row r="28" spans="2:12" s="8" customFormat="1" ht="19.5" customHeight="1" x14ac:dyDescent="0.2">
      <c r="B28" s="24"/>
      <c r="C28" s="89"/>
      <c r="D28" s="67"/>
      <c r="E28" s="35">
        <v>10</v>
      </c>
      <c r="F28" s="49" t="s">
        <v>36</v>
      </c>
      <c r="G28" s="69"/>
      <c r="H28" s="42">
        <v>800000</v>
      </c>
      <c r="I28" s="107">
        <f t="shared" si="0"/>
        <v>0</v>
      </c>
      <c r="J28" s="108"/>
      <c r="K28" s="22"/>
    </row>
    <row r="29" spans="2:12" s="8" customFormat="1" ht="19.5" customHeight="1" x14ac:dyDescent="0.2">
      <c r="B29" s="24"/>
      <c r="C29" s="89"/>
      <c r="D29" s="67"/>
      <c r="E29" s="35">
        <v>20</v>
      </c>
      <c r="F29" s="49" t="s">
        <v>36</v>
      </c>
      <c r="G29" s="69"/>
      <c r="H29" s="42">
        <v>1600000</v>
      </c>
      <c r="I29" s="107">
        <f t="shared" si="0"/>
        <v>0</v>
      </c>
      <c r="J29" s="108"/>
      <c r="K29" s="22"/>
    </row>
    <row r="30" spans="2:12" s="8" customFormat="1" ht="19.5" customHeight="1" x14ac:dyDescent="0.2">
      <c r="B30" s="24"/>
      <c r="C30" s="89"/>
      <c r="D30" s="67"/>
      <c r="E30" s="35">
        <v>50</v>
      </c>
      <c r="F30" s="49" t="s">
        <v>36</v>
      </c>
      <c r="G30" s="69"/>
      <c r="H30" s="42">
        <v>4000000</v>
      </c>
      <c r="I30" s="107">
        <f t="shared" si="0"/>
        <v>0</v>
      </c>
      <c r="J30" s="108"/>
      <c r="K30" s="22"/>
    </row>
    <row r="31" spans="2:12" s="8" customFormat="1" ht="19.5" customHeight="1" x14ac:dyDescent="0.2">
      <c r="B31" s="24"/>
      <c r="C31" s="90"/>
      <c r="D31" s="39"/>
      <c r="E31" s="35">
        <v>100</v>
      </c>
      <c r="F31" s="49" t="s">
        <v>36</v>
      </c>
      <c r="G31" s="69"/>
      <c r="H31" s="42">
        <v>8000000</v>
      </c>
      <c r="I31" s="107">
        <f t="shared" si="0"/>
        <v>0</v>
      </c>
      <c r="J31" s="108"/>
      <c r="K31" s="22"/>
    </row>
    <row r="32" spans="2:12" s="8" customFormat="1" ht="19.5" customHeight="1" x14ac:dyDescent="0.2">
      <c r="B32" s="24"/>
      <c r="C32" s="3"/>
      <c r="D32" s="31" t="s">
        <v>63</v>
      </c>
      <c r="E32" s="35">
        <f>E20/1000*G20+E21/1000*G21+E22/1000*G22+E23/1000*G23+E24/1000*G24+E25/1000*G25+E26/1000*G26+E27/1000*G27+E28*G28+E29*G29+E30*G30+E31*G31</f>
        <v>0</v>
      </c>
      <c r="F32" s="49" t="s">
        <v>45</v>
      </c>
      <c r="G32" s="41" t="str">
        <f>IF(SUM(G20:G31)=0,"",SUM(G20:G31))</f>
        <v/>
      </c>
      <c r="H32" s="31" t="s">
        <v>7</v>
      </c>
      <c r="I32" s="107">
        <f>SUM(I20:J31)</f>
        <v>0</v>
      </c>
      <c r="J32" s="108"/>
      <c r="K32" s="22"/>
    </row>
    <row r="33" spans="2:11" s="8" customFormat="1" ht="19.5" customHeight="1" x14ac:dyDescent="0.2">
      <c r="B33" s="97" t="s">
        <v>61</v>
      </c>
      <c r="C33" s="98"/>
      <c r="D33" s="93" t="s">
        <v>62</v>
      </c>
      <c r="E33" s="105"/>
      <c r="F33" s="106"/>
      <c r="G33" s="94"/>
      <c r="H33" s="95">
        <v>24000</v>
      </c>
      <c r="I33" s="107">
        <f>G33*H33</f>
        <v>0</v>
      </c>
      <c r="J33" s="108"/>
      <c r="K33" s="22"/>
    </row>
    <row r="34" spans="2:11" s="8" customFormat="1" ht="19.5" customHeight="1" x14ac:dyDescent="0.2">
      <c r="B34" s="99"/>
      <c r="C34" s="100"/>
      <c r="D34" s="93" t="s">
        <v>66</v>
      </c>
      <c r="E34" s="105"/>
      <c r="F34" s="106"/>
      <c r="G34" s="94"/>
      <c r="H34" s="96">
        <v>6000</v>
      </c>
      <c r="I34" s="107">
        <f>G34*H34</f>
        <v>0</v>
      </c>
      <c r="J34" s="108"/>
      <c r="K34" s="133" t="s">
        <v>68</v>
      </c>
    </row>
    <row r="35" spans="2:11" s="8" customFormat="1" ht="19.5" customHeight="1" x14ac:dyDescent="0.2">
      <c r="B35" s="101"/>
      <c r="C35" s="102"/>
      <c r="D35" s="93" t="s">
        <v>67</v>
      </c>
      <c r="E35" s="105"/>
      <c r="F35" s="106"/>
      <c r="G35" s="94"/>
      <c r="H35" s="96">
        <v>12000</v>
      </c>
      <c r="I35" s="107">
        <f>G35*H35</f>
        <v>0</v>
      </c>
      <c r="J35" s="108"/>
      <c r="K35" s="133" t="s">
        <v>69</v>
      </c>
    </row>
    <row r="36" spans="2:11" s="8" customFormat="1" ht="19.5" customHeight="1" x14ac:dyDescent="0.2">
      <c r="B36" s="87"/>
      <c r="C36" s="87"/>
      <c r="D36" s="9"/>
      <c r="E36" s="29"/>
      <c r="F36" s="29"/>
      <c r="G36" s="103" t="s">
        <v>64</v>
      </c>
      <c r="H36" s="104"/>
      <c r="I36" s="107">
        <f>I32+I33</f>
        <v>0</v>
      </c>
      <c r="J36" s="108"/>
      <c r="K36" s="33"/>
    </row>
    <row r="37" spans="2:11" s="8" customFormat="1" ht="19.5" customHeight="1" x14ac:dyDescent="0.2">
      <c r="B37" s="8" t="s">
        <v>24</v>
      </c>
      <c r="G37" s="29"/>
      <c r="H37" s="32"/>
      <c r="I37" s="33"/>
      <c r="J37" s="33"/>
    </row>
    <row r="38" spans="2:11" s="8" customFormat="1" ht="19.5" customHeight="1" x14ac:dyDescent="0.2">
      <c r="B38" s="122" t="s">
        <v>21</v>
      </c>
      <c r="C38" s="123"/>
      <c r="D38" s="123"/>
      <c r="E38" s="123"/>
      <c r="F38" s="124"/>
      <c r="G38" s="13" t="s">
        <v>13</v>
      </c>
      <c r="H38" s="103" t="s">
        <v>25</v>
      </c>
      <c r="I38" s="125"/>
      <c r="J38" s="104"/>
      <c r="K38" s="12" t="s">
        <v>17</v>
      </c>
    </row>
    <row r="39" spans="2:11" s="8" customFormat="1" ht="19.5" customHeight="1" x14ac:dyDescent="0.2">
      <c r="B39" s="37"/>
      <c r="C39" s="18"/>
      <c r="D39" s="18"/>
      <c r="E39" s="18"/>
      <c r="F39" s="38"/>
      <c r="G39" s="39"/>
      <c r="H39" s="40" t="s">
        <v>5</v>
      </c>
      <c r="I39" s="103" t="s">
        <v>6</v>
      </c>
      <c r="J39" s="104"/>
      <c r="K39" s="11"/>
    </row>
    <row r="40" spans="2:11" s="8" customFormat="1" ht="19.5" customHeight="1" x14ac:dyDescent="0.2">
      <c r="B40" s="36" t="s">
        <v>34</v>
      </c>
      <c r="C40" s="17" t="s">
        <v>43</v>
      </c>
      <c r="D40" s="14" t="s">
        <v>37</v>
      </c>
      <c r="E40" s="19"/>
      <c r="F40" s="34"/>
      <c r="G40" s="109"/>
      <c r="H40" s="111">
        <v>30000</v>
      </c>
      <c r="I40" s="113">
        <f>G40*H40</f>
        <v>0</v>
      </c>
      <c r="J40" s="114"/>
      <c r="K40" s="22"/>
    </row>
    <row r="41" spans="2:11" s="8" customFormat="1" ht="19.5" customHeight="1" x14ac:dyDescent="0.2">
      <c r="B41" s="91"/>
      <c r="C41" s="18" t="s">
        <v>22</v>
      </c>
      <c r="D41" s="14" t="s">
        <v>20</v>
      </c>
      <c r="E41" s="19"/>
      <c r="F41" s="34"/>
      <c r="G41" s="110"/>
      <c r="H41" s="112"/>
      <c r="I41" s="115"/>
      <c r="J41" s="116"/>
      <c r="K41" s="22"/>
    </row>
    <row r="42" spans="2:11" s="8" customFormat="1" ht="19.5" customHeight="1" x14ac:dyDescent="0.2">
      <c r="B42" s="3"/>
      <c r="C42" s="3"/>
      <c r="D42" s="9"/>
      <c r="E42" s="9"/>
      <c r="F42" s="9"/>
      <c r="G42" s="103" t="s">
        <v>7</v>
      </c>
      <c r="H42" s="104"/>
      <c r="I42" s="107">
        <f>SUM(I40:J41)</f>
        <v>0</v>
      </c>
      <c r="J42" s="108"/>
    </row>
    <row r="43" spans="2:11" s="8" customFormat="1" ht="19.5" customHeight="1" thickBot="1" x14ac:dyDescent="0.25">
      <c r="G43" s="29"/>
      <c r="H43" s="32"/>
      <c r="I43" s="33"/>
      <c r="J43" s="33"/>
    </row>
    <row r="44" spans="2:11" s="8" customFormat="1" ht="19.5" customHeight="1" x14ac:dyDescent="0.2">
      <c r="B44" s="3"/>
      <c r="C44" s="3"/>
      <c r="D44" s="9"/>
      <c r="E44" s="9"/>
      <c r="F44" s="9"/>
      <c r="G44" s="52"/>
      <c r="H44" s="55" t="s">
        <v>38</v>
      </c>
      <c r="I44" s="131">
        <f>SUM(I36,I42)</f>
        <v>0</v>
      </c>
      <c r="J44" s="132"/>
    </row>
    <row r="45" spans="2:11" s="8" customFormat="1" ht="19.5" customHeight="1" x14ac:dyDescent="0.2">
      <c r="G45" s="53"/>
      <c r="H45" s="56" t="s">
        <v>8</v>
      </c>
      <c r="I45" s="117">
        <f>I44*0.08</f>
        <v>0</v>
      </c>
      <c r="J45" s="118"/>
    </row>
    <row r="46" spans="2:11" s="8" customFormat="1" ht="19.5" customHeight="1" thickBot="1" x14ac:dyDescent="0.25">
      <c r="G46" s="54"/>
      <c r="H46" s="57" t="s">
        <v>9</v>
      </c>
      <c r="I46" s="119">
        <f>I44*1.08</f>
        <v>0</v>
      </c>
      <c r="J46" s="120"/>
    </row>
    <row r="47" spans="2:11" s="8" customFormat="1" ht="19.5" customHeight="1" x14ac:dyDescent="0.2">
      <c r="H47" s="9"/>
      <c r="I47" s="7"/>
      <c r="J47" s="9"/>
      <c r="K47" s="9"/>
    </row>
    <row r="48" spans="2:11" s="8" customFormat="1" ht="19.5" customHeight="1" x14ac:dyDescent="0.2">
      <c r="B48" s="63" t="s">
        <v>42</v>
      </c>
      <c r="C48" s="62"/>
      <c r="D48" s="48" t="s">
        <v>1</v>
      </c>
      <c r="E48" s="82" t="s">
        <v>46</v>
      </c>
      <c r="F48" s="83"/>
      <c r="G48" s="73"/>
      <c r="H48" s="73"/>
      <c r="I48" s="74"/>
      <c r="J48" s="71"/>
      <c r="K48" s="72"/>
    </row>
    <row r="49" spans="2:11" s="8" customFormat="1" ht="19.5" customHeight="1" x14ac:dyDescent="0.2">
      <c r="B49" s="24"/>
      <c r="C49" s="60"/>
      <c r="D49" s="48" t="s">
        <v>0</v>
      </c>
      <c r="E49" s="78"/>
      <c r="F49" s="75"/>
      <c r="G49" s="76"/>
      <c r="H49" s="76"/>
      <c r="I49" s="77"/>
      <c r="J49" s="78"/>
      <c r="K49" s="84"/>
    </row>
    <row r="50" spans="2:11" s="8" customFormat="1" ht="19.5" customHeight="1" x14ac:dyDescent="0.2">
      <c r="B50" s="24"/>
      <c r="C50" s="60"/>
      <c r="D50" s="48" t="s">
        <v>3</v>
      </c>
      <c r="E50" s="71"/>
      <c r="F50" s="71"/>
      <c r="G50" s="73"/>
      <c r="H50" s="73"/>
      <c r="I50" s="74"/>
      <c r="J50" s="71"/>
      <c r="K50" s="72"/>
    </row>
    <row r="51" spans="2:11" s="8" customFormat="1" ht="19.5" customHeight="1" x14ac:dyDescent="0.2">
      <c r="B51" s="24"/>
      <c r="C51" s="60"/>
      <c r="D51" s="48" t="s">
        <v>4</v>
      </c>
      <c r="E51" s="71"/>
      <c r="F51" s="71"/>
      <c r="G51" s="73"/>
      <c r="H51" s="73"/>
      <c r="I51" s="74"/>
      <c r="J51" s="71"/>
      <c r="K51" s="72"/>
    </row>
    <row r="52" spans="2:11" s="8" customFormat="1" ht="19.5" customHeight="1" x14ac:dyDescent="0.2">
      <c r="B52" s="25"/>
      <c r="C52" s="61"/>
      <c r="D52" s="48" t="s">
        <v>47</v>
      </c>
      <c r="E52" s="71"/>
      <c r="F52" s="78"/>
      <c r="G52" s="79"/>
      <c r="H52" s="79"/>
      <c r="I52" s="80"/>
      <c r="J52" s="71"/>
      <c r="K52" s="72"/>
    </row>
    <row r="53" spans="2:11" s="8" customFormat="1" ht="19.5" customHeight="1" x14ac:dyDescent="0.2">
      <c r="B53" s="8" t="s">
        <v>18</v>
      </c>
      <c r="H53" s="9"/>
      <c r="I53" s="7"/>
      <c r="J53" s="9"/>
      <c r="K53" s="9"/>
    </row>
    <row r="54" spans="2:11" s="8" customFormat="1" ht="19.5" customHeight="1" x14ac:dyDescent="0.2">
      <c r="B54" s="3"/>
      <c r="C54" s="3"/>
      <c r="D54" s="9"/>
      <c r="E54" s="9"/>
      <c r="F54" s="9"/>
      <c r="G54" s="9"/>
      <c r="H54" s="9"/>
      <c r="I54" s="7"/>
      <c r="J54" s="9"/>
      <c r="K54" s="9"/>
    </row>
    <row r="55" spans="2:11" ht="19.5" customHeight="1" x14ac:dyDescent="0.2">
      <c r="B55" s="2" t="s">
        <v>55</v>
      </c>
    </row>
    <row r="56" spans="2:11" ht="19.5" customHeight="1" x14ac:dyDescent="0.2">
      <c r="B56" s="2" t="s">
        <v>56</v>
      </c>
    </row>
    <row r="57" spans="2:11" ht="19.5" customHeight="1" x14ac:dyDescent="0.2">
      <c r="B57" s="2" t="s">
        <v>57</v>
      </c>
    </row>
    <row r="58" spans="2:11" ht="19.5" customHeight="1" x14ac:dyDescent="0.2">
      <c r="B58" s="2" t="s">
        <v>58</v>
      </c>
    </row>
    <row r="59" spans="2:11" ht="19.5" customHeight="1" x14ac:dyDescent="0.2">
      <c r="B59" s="2" t="s">
        <v>59</v>
      </c>
    </row>
    <row r="60" spans="2:11" ht="19.5" customHeight="1" x14ac:dyDescent="0.2">
      <c r="B60" s="2" t="s">
        <v>60</v>
      </c>
    </row>
  </sheetData>
  <mergeCells count="38">
    <mergeCell ref="I26:J26"/>
    <mergeCell ref="I20:J20"/>
    <mergeCell ref="I23:J23"/>
    <mergeCell ref="I24:J24"/>
    <mergeCell ref="I44:J44"/>
    <mergeCell ref="I30:J30"/>
    <mergeCell ref="I39:J39"/>
    <mergeCell ref="I31:J31"/>
    <mergeCell ref="I32:J32"/>
    <mergeCell ref="I45:J45"/>
    <mergeCell ref="I46:J46"/>
    <mergeCell ref="I42:J42"/>
    <mergeCell ref="B1:K2"/>
    <mergeCell ref="B38:F38"/>
    <mergeCell ref="H38:J38"/>
    <mergeCell ref="I27:J27"/>
    <mergeCell ref="I28:J28"/>
    <mergeCell ref="B18:D18"/>
    <mergeCell ref="E18:F18"/>
    <mergeCell ref="E19:F19"/>
    <mergeCell ref="I19:J19"/>
    <mergeCell ref="I21:J21"/>
    <mergeCell ref="I22:J22"/>
    <mergeCell ref="I25:J25"/>
    <mergeCell ref="I29:J29"/>
    <mergeCell ref="B33:C35"/>
    <mergeCell ref="G42:H42"/>
    <mergeCell ref="E33:F33"/>
    <mergeCell ref="I33:J33"/>
    <mergeCell ref="I36:J36"/>
    <mergeCell ref="G36:H36"/>
    <mergeCell ref="G40:G41"/>
    <mergeCell ref="H40:H41"/>
    <mergeCell ref="I40:J41"/>
    <mergeCell ref="E34:F34"/>
    <mergeCell ref="I34:J34"/>
    <mergeCell ref="E35:F35"/>
    <mergeCell ref="I35:J35"/>
  </mergeCells>
  <phoneticPr fontId="1"/>
  <printOptions horizontalCentered="1"/>
  <pageMargins left="0.39370078740157483" right="0.39370078740157483" top="0.59055118110236227" bottom="0.39370078740157483" header="0.31496062992125984" footer="0.31496062992125984"/>
  <pageSetup paperSize="9" scale="79" orientation="portrait" r:id="rId1"/>
  <ignoredErrors>
    <ignoredError sqref="I3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注文書（個別契約申込）</vt:lpstr>
      <vt:lpstr>'注文書（個別契約申込）'!Print_Area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2016-07-11T11:04:57Z</dcterms:created>
  <dcterms:modified xsi:type="dcterms:W3CDTF">2018-09-07T08:00:42Z</dcterms:modified>
</cp:coreProperties>
</file>